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K9" i="3" l="1"/>
  <c r="I9" i="3"/>
  <c r="J9" i="3" s="1"/>
  <c r="H9" i="3"/>
  <c r="G9" i="3"/>
  <c r="F9" i="3"/>
  <c r="E9" i="3"/>
  <c r="AG9" i="3" l="1"/>
  <c r="AE9" i="3"/>
  <c r="AD9" i="3"/>
  <c r="AC9" i="3"/>
  <c r="AB9" i="3"/>
  <c r="AA9" i="3"/>
  <c r="U9" i="3" l="1"/>
  <c r="I13" i="3"/>
  <c r="AQ9" i="3"/>
  <c r="I14" i="3" s="1"/>
  <c r="Q9" i="3"/>
  <c r="E13" i="3"/>
  <c r="AM9" i="3"/>
  <c r="E14" i="3"/>
  <c r="E15" i="3" s="1"/>
  <c r="R9" i="3"/>
  <c r="F13" i="3" s="1"/>
  <c r="AN9" i="3"/>
  <c r="F14" i="3" s="1"/>
  <c r="S9" i="3"/>
  <c r="G13" i="3" s="1"/>
  <c r="AO9" i="3"/>
  <c r="G14" i="3" s="1"/>
  <c r="T9" i="3"/>
  <c r="H13" i="3" s="1"/>
  <c r="AP9" i="3"/>
  <c r="H14" i="3" s="1"/>
  <c r="AS9" i="3"/>
  <c r="K14" i="3" s="1"/>
  <c r="W9" i="3"/>
  <c r="K13" i="3" s="1"/>
  <c r="AF9" i="3"/>
  <c r="M13" i="3" l="1"/>
  <c r="N13" i="3"/>
  <c r="L13" i="3"/>
  <c r="K15" i="3"/>
  <c r="F15" i="3"/>
  <c r="O13" i="3"/>
  <c r="J13" i="3"/>
  <c r="H15" i="3"/>
  <c r="O14" i="3"/>
  <c r="I15" i="3"/>
  <c r="J14" i="3"/>
  <c r="M15" i="3"/>
  <c r="G15" i="3"/>
  <c r="L15" i="3" s="1"/>
  <c r="N14" i="3"/>
  <c r="L14" i="3"/>
  <c r="M14" i="3"/>
  <c r="N15" i="3" l="1"/>
  <c r="O15" i="3"/>
  <c r="J15" i="3"/>
</calcChain>
</file>

<file path=xl/sharedStrings.xml><?xml version="1.0" encoding="utf-8"?>
<sst xmlns="http://schemas.openxmlformats.org/spreadsheetml/2006/main" count="83" uniqueCount="38">
  <si>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</si>
  <si>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</si>
  <si>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</si>
  <si>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</si>
  <si>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</si>
  <si>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</si>
  <si>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</si>
  <si>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</si>
  <si>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</si>
  <si>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</si>
  <si>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</si>
  <si>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</si>
  <si>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</si>
  <si>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</si>
  <si>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</si>
  <si>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</si>
  <si>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</si>
  <si>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</si>
  <si>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</si>
  <si>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KeKi = Kempeleen Kiri  (1915)</t>
  </si>
  <si>
    <t>Jusa Heikkinen</t>
  </si>
  <si>
    <t>6.</t>
  </si>
  <si>
    <t>KeKi  2</t>
  </si>
  <si>
    <t>TyTe = Tyrnävän Tempaus  (1921),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</si>
  <si>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</si>
  <si>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</si>
  <si>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</si>
  <si>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</si>
  <si>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</si>
  <si>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</si>
  <si>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19.12.1996   Tyrnävä</t>
  </si>
  <si>
    <t>7.</t>
  </si>
  <si>
    <t>8.</t>
  </si>
  <si>
    <t>SiKi = Simon Kiri  (1926)</t>
  </si>
  <si>
    <t>SiKi  2</t>
  </si>
  <si>
    <t>9.</t>
  </si>
  <si>
    <t>SiKi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</si>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</sst>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21</v>
      </c>
      <c r="Z4" s="1" t="s">
        <v>22</v>
      </c>
      <c r="AA4" s="12">
        <v>14</v>
      </c>
      <c r="AB4" s="12">
        <v>0</v>
      </c>
      <c r="AC4" s="12">
        <v>4</v>
      </c>
      <c r="AD4" s="12">
        <v>7</v>
      </c>
      <c r="AE4" s="12">
        <v>46</v>
      </c>
      <c r="AF4" s="66">
        <v>0.50539999999999996</v>
      </c>
      <c r="AG4" s="10">
        <v>91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2018</v>
      </c>
      <c r="Y5" s="12" t="s">
        <v>29</v>
      </c>
      <c r="Z5" s="1" t="s">
        <v>22</v>
      </c>
      <c r="AA5" s="12">
        <v>12</v>
      </c>
      <c r="AB5" s="12">
        <v>0</v>
      </c>
      <c r="AC5" s="12">
        <v>5</v>
      </c>
      <c r="AD5" s="12">
        <v>18</v>
      </c>
      <c r="AE5" s="12">
        <v>48</v>
      </c>
      <c r="AF5" s="66">
        <v>0.66659999999999997</v>
      </c>
      <c r="AG5" s="10">
        <v>72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2019</v>
      </c>
      <c r="Y6" s="12" t="s">
        <v>29</v>
      </c>
      <c r="Z6" s="1" t="s">
        <v>22</v>
      </c>
      <c r="AA6" s="12">
        <v>12</v>
      </c>
      <c r="AB6" s="12">
        <v>2</v>
      </c>
      <c r="AC6" s="12">
        <v>5</v>
      </c>
      <c r="AD6" s="12">
        <v>20</v>
      </c>
      <c r="AE6" s="12">
        <v>52</v>
      </c>
      <c r="AF6" s="66">
        <v>0.59089999999999998</v>
      </c>
      <c r="AG6" s="19">
        <v>88</v>
      </c>
      <c r="AH6" s="56"/>
      <c r="AI6" s="7"/>
      <c r="AJ6" s="7"/>
      <c r="AK6" s="7"/>
      <c r="AL6" s="10"/>
      <c r="AM6" s="1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4" t="s">
        <v>35</v>
      </c>
      <c r="D7" s="1" t="s">
        <v>36</v>
      </c>
      <c r="E7" s="12">
        <v>5</v>
      </c>
      <c r="F7" s="12">
        <v>0</v>
      </c>
      <c r="G7" s="12">
        <v>0</v>
      </c>
      <c r="H7" s="13">
        <v>7</v>
      </c>
      <c r="I7" s="12">
        <v>10</v>
      </c>
      <c r="J7" s="32">
        <v>0.47610000000000002</v>
      </c>
      <c r="K7" s="19">
        <v>21</v>
      </c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2020</v>
      </c>
      <c r="Y7" s="12" t="s">
        <v>31</v>
      </c>
      <c r="Z7" s="1" t="s">
        <v>34</v>
      </c>
      <c r="AA7" s="12">
        <v>8</v>
      </c>
      <c r="AB7" s="12">
        <v>0</v>
      </c>
      <c r="AC7" s="12">
        <v>0</v>
      </c>
      <c r="AD7" s="12">
        <v>12</v>
      </c>
      <c r="AE7" s="12">
        <v>40</v>
      </c>
      <c r="AF7" s="32">
        <v>0.63490000000000002</v>
      </c>
      <c r="AG7" s="19">
        <v>63</v>
      </c>
      <c r="AH7" s="41"/>
      <c r="AI7" s="7" t="s">
        <v>32</v>
      </c>
      <c r="AJ7" s="7"/>
      <c r="AK7" s="7" t="s">
        <v>29</v>
      </c>
      <c r="AL7" s="6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1"/>
      <c r="W8" s="19"/>
      <c r="X8" s="68">
        <v>2021</v>
      </c>
      <c r="Y8" s="68" t="s">
        <v>37</v>
      </c>
      <c r="Z8" s="69" t="s">
        <v>22</v>
      </c>
      <c r="AA8" s="68">
        <v>11</v>
      </c>
      <c r="AB8" s="68">
        <v>0</v>
      </c>
      <c r="AC8" s="68">
        <v>5</v>
      </c>
      <c r="AD8" s="68">
        <v>14</v>
      </c>
      <c r="AE8" s="68">
        <v>38</v>
      </c>
      <c r="AF8" s="70">
        <v>0.6129</v>
      </c>
      <c r="AG8" s="71">
        <v>62</v>
      </c>
      <c r="AH8" s="7"/>
      <c r="AI8" s="7"/>
      <c r="AJ8" s="7"/>
      <c r="AK8" s="7"/>
      <c r="AL8" s="16"/>
      <c r="AM8" s="12"/>
      <c r="AN8" s="12"/>
      <c r="AO8" s="12"/>
      <c r="AP8" s="12"/>
      <c r="AQ8" s="12"/>
      <c r="AR8" s="12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5</v>
      </c>
      <c r="F9" s="36">
        <f t="shared" ref="F9:K9" si="0">SUM(F4:F8)</f>
        <v>0</v>
      </c>
      <c r="G9" s="36">
        <f t="shared" si="0"/>
        <v>0</v>
      </c>
      <c r="H9" s="36">
        <f t="shared" si="0"/>
        <v>7</v>
      </c>
      <c r="I9" s="36">
        <f t="shared" si="0"/>
        <v>10</v>
      </c>
      <c r="J9" s="37">
        <f>PRODUCT(I9/K9)</f>
        <v>0.47619047619047616</v>
      </c>
      <c r="K9" s="21">
        <f t="shared" si="0"/>
        <v>21</v>
      </c>
      <c r="L9" s="18"/>
      <c r="M9" s="29"/>
      <c r="N9" s="42"/>
      <c r="O9" s="43"/>
      <c r="P9" s="10"/>
      <c r="Q9" s="36">
        <f>SUM(Q8:Q8)</f>
        <v>0</v>
      </c>
      <c r="R9" s="36">
        <f>SUM(R8:R8)</f>
        <v>0</v>
      </c>
      <c r="S9" s="36">
        <f>SUM(S8:S8)</f>
        <v>0</v>
      </c>
      <c r="T9" s="36">
        <f>SUM(T8:T8)</f>
        <v>0</v>
      </c>
      <c r="U9" s="36">
        <f>SUM(U8:U8)</f>
        <v>0</v>
      </c>
      <c r="V9" s="15">
        <v>0</v>
      </c>
      <c r="W9" s="21">
        <f>SUM(W8:W8)</f>
        <v>0</v>
      </c>
      <c r="X9" s="56" t="s">
        <v>13</v>
      </c>
      <c r="Y9" s="11"/>
      <c r="Z9" s="9"/>
      <c r="AA9" s="36">
        <f>SUM(AA4:AA8)</f>
        <v>57</v>
      </c>
      <c r="AB9" s="36">
        <f t="shared" ref="AB9:AG9" si="1">SUM(AB4:AB8)</f>
        <v>2</v>
      </c>
      <c r="AC9" s="36">
        <f t="shared" si="1"/>
        <v>19</v>
      </c>
      <c r="AD9" s="36">
        <f t="shared" si="1"/>
        <v>71</v>
      </c>
      <c r="AE9" s="36">
        <f t="shared" si="1"/>
        <v>224</v>
      </c>
      <c r="AF9" s="37">
        <f>PRODUCT(AE9/AG9)</f>
        <v>0.5957446808510638</v>
      </c>
      <c r="AG9" s="21">
        <f t="shared" si="1"/>
        <v>376</v>
      </c>
      <c r="AH9" s="18"/>
      <c r="AI9" s="29"/>
      <c r="AJ9" s="42"/>
      <c r="AK9" s="43"/>
      <c r="AL9" s="10"/>
      <c r="AM9" s="36">
        <f>SUM(AM8:AM8)</f>
        <v>0</v>
      </c>
      <c r="AN9" s="36">
        <f>SUM(AN8:AN8)</f>
        <v>0</v>
      </c>
      <c r="AO9" s="36">
        <f>SUM(AO8:AO8)</f>
        <v>0</v>
      </c>
      <c r="AP9" s="36">
        <f>SUM(AP8:AP8)</f>
        <v>0</v>
      </c>
      <c r="AQ9" s="36">
        <f>SUM(AQ8:AQ8)</f>
        <v>0</v>
      </c>
      <c r="AR9" s="15">
        <v>0</v>
      </c>
      <c r="AS9" s="39">
        <f>SUM(AS8:AS8)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27</v>
      </c>
      <c r="O11" s="7" t="s">
        <v>28</v>
      </c>
      <c r="Q11" s="17"/>
      <c r="R11" s="17" t="s">
        <v>10</v>
      </c>
      <c r="S11" s="17"/>
      <c r="T11" s="55" t="s">
        <v>23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5</v>
      </c>
      <c r="F13" s="48">
        <f>PRODUCT(F9+R9)</f>
        <v>0</v>
      </c>
      <c r="G13" s="48">
        <f>PRODUCT(G9+S9)</f>
        <v>0</v>
      </c>
      <c r="H13" s="48">
        <f>PRODUCT(H9+T9)</f>
        <v>7</v>
      </c>
      <c r="I13" s="48">
        <f>PRODUCT(I9+U9)</f>
        <v>10</v>
      </c>
      <c r="J13" s="65">
        <f>PRODUCT(I13/K13)</f>
        <v>0.47619047619047616</v>
      </c>
      <c r="K13" s="16">
        <f>PRODUCT(K9+W9)</f>
        <v>21</v>
      </c>
      <c r="L13" s="54">
        <f>PRODUCT((F13+G13)/E13)</f>
        <v>0</v>
      </c>
      <c r="M13" s="54">
        <f>PRODUCT(H13/E13)</f>
        <v>1.4</v>
      </c>
      <c r="N13" s="54">
        <f>PRODUCT((F13+G13+H13)/E13)</f>
        <v>1.4</v>
      </c>
      <c r="O13" s="54">
        <f>PRODUCT(I13/E13)</f>
        <v>2</v>
      </c>
      <c r="Q13" s="17"/>
      <c r="R13" s="17"/>
      <c r="S13" s="17"/>
      <c r="T13" s="16" t="s">
        <v>33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57</v>
      </c>
      <c r="F14" s="48">
        <f>PRODUCT(AB9+AN9)</f>
        <v>2</v>
      </c>
      <c r="G14" s="48">
        <f>PRODUCT(AC9+AO9)</f>
        <v>19</v>
      </c>
      <c r="H14" s="48">
        <f>PRODUCT(AD9+AP9)</f>
        <v>71</v>
      </c>
      <c r="I14" s="48">
        <f>PRODUCT(AE9+AQ9)</f>
        <v>224</v>
      </c>
      <c r="J14" s="65">
        <f>PRODUCT(I14/K14)</f>
        <v>0.5957446808510638</v>
      </c>
      <c r="K14" s="10">
        <f>PRODUCT(AG9+AS9)</f>
        <v>376</v>
      </c>
      <c r="L14" s="54">
        <f>PRODUCT((F14+G14)/E14)</f>
        <v>0.36842105263157893</v>
      </c>
      <c r="M14" s="54">
        <f>PRODUCT(H14/E14)</f>
        <v>1.2456140350877194</v>
      </c>
      <c r="N14" s="54">
        <f>PRODUCT((F14+G14+H14)/E14)</f>
        <v>1.6140350877192982</v>
      </c>
      <c r="O14" s="54">
        <f>PRODUCT(I14/E14)</f>
        <v>3.9298245614035086</v>
      </c>
      <c r="Q14" s="17"/>
      <c r="R14" s="17"/>
      <c r="S14" s="16"/>
      <c r="T14" s="55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62</v>
      </c>
      <c r="F15" s="48">
        <f t="shared" ref="F15:I15" si="2">SUM(F12:F14)</f>
        <v>2</v>
      </c>
      <c r="G15" s="48">
        <f t="shared" si="2"/>
        <v>19</v>
      </c>
      <c r="H15" s="48">
        <f t="shared" si="2"/>
        <v>78</v>
      </c>
      <c r="I15" s="48">
        <f t="shared" si="2"/>
        <v>234</v>
      </c>
      <c r="J15" s="65">
        <f>PRODUCT(I15/K15)</f>
        <v>0.58942065491183881</v>
      </c>
      <c r="K15" s="16">
        <f>SUM(K12:K14)</f>
        <v>397</v>
      </c>
      <c r="L15" s="54">
        <f>PRODUCT((F15+G15)/E15)</f>
        <v>0.33870967741935482</v>
      </c>
      <c r="M15" s="54">
        <f>PRODUCT(H15/E15)</f>
        <v>1.2580645161290323</v>
      </c>
      <c r="N15" s="54">
        <f>PRODUCT((F15+G15+H15)/E15)</f>
        <v>1.596774193548387</v>
      </c>
      <c r="O15" s="54">
        <f>PRODUCT(I15/E15)</f>
        <v>3.774193548387097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2:38" x14ac:dyDescent="0.25"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2:38" x14ac:dyDescent="0.25"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2:38" x14ac:dyDescent="0.25"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2:38" x14ac:dyDescent="0.25"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2:38" x14ac:dyDescent="0.25"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2:38" x14ac:dyDescent="0.25"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2:38" x14ac:dyDescent="0.25"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2:38" x14ac:dyDescent="0.25"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</row>
    <row r="189" spans="12:38" x14ac:dyDescent="0.25"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</row>
    <row r="190" spans="12:38" x14ac:dyDescent="0.25"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</row>
    <row r="191" spans="12:38" x14ac:dyDescent="0.25"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</row>
    <row r="192" spans="12:38" x14ac:dyDescent="0.25"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</row>
    <row r="193" spans="20:35" x14ac:dyDescent="0.25"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</row>
    <row r="194" spans="20:35" x14ac:dyDescent="0.25"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</row>
    <row r="195" spans="20:35" x14ac:dyDescent="0.25"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</row>
    <row r="196" spans="20:35" x14ac:dyDescent="0.25"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</row>
    <row r="197" spans="20:35" x14ac:dyDescent="0.25"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</row>
    <row r="198" spans="20:35" x14ac:dyDescent="0.25"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</row>
    <row r="199" spans="20:35" x14ac:dyDescent="0.25"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</row>
    <row r="200" spans="20:35" x14ac:dyDescent="0.25"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</row>
    <row r="201" spans="20:35" x14ac:dyDescent="0.25"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</row>
    <row r="202" spans="20:35" x14ac:dyDescent="0.25"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</row>
    <row r="203" spans="20:35" x14ac:dyDescent="0.25"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</row>
    <row r="204" spans="20:35" x14ac:dyDescent="0.25"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</row>
    <row r="205" spans="20:35" x14ac:dyDescent="0.25"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20:35" x14ac:dyDescent="0.25"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20:35" x14ac:dyDescent="0.25"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20:35" x14ac:dyDescent="0.25"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20:35" x14ac:dyDescent="0.25"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20:35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20:35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20:35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20:35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20:35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20:35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20:35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20:35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20:35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20:35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20:35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20:35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20:35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20:35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20:35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20:35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20:35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20:35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</row>
    <row r="228" spans="20:35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</row>
    <row r="229" spans="20:35" x14ac:dyDescent="0.25"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</row>
  </sheetData>
  <sortState ref="B7:AN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2021-09-03T21:23:50Z</dcterms:modified>
</cp:coreProperties>
</file>